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lena\Downloads\"/>
    </mc:Choice>
  </mc:AlternateContent>
  <bookViews>
    <workbookView xWindow="0" yWindow="0" windowWidth="28770" windowHeight="12270"/>
  </bookViews>
  <sheets>
    <sheet name="ponuda" sheetId="1" r:id="rId1"/>
  </sheets>
  <definedNames>
    <definedName name="_xlnm.Print_Area" localSheetId="0">ponuda!$A$1:$F$43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18" i="1"/>
  <c r="F19" i="1"/>
  <c r="F20" i="1"/>
  <c r="F16" i="1"/>
  <c r="F17" i="1"/>
  <c r="F14" i="1"/>
  <c r="F15" i="1"/>
  <c r="F13" i="1"/>
  <c r="F12" i="1"/>
  <c r="F11" i="1"/>
  <c r="F10" i="1"/>
  <c r="F9" i="1"/>
  <c r="F8" i="1"/>
  <c r="F23" i="1" s="1"/>
  <c r="F24" i="1" s="1"/>
  <c r="F25" i="1" s="1"/>
</calcChain>
</file>

<file path=xl/sharedStrings.xml><?xml version="1.0" encoding="utf-8"?>
<sst xmlns="http://schemas.openxmlformats.org/spreadsheetml/2006/main" count="43" uniqueCount="28">
  <si>
    <t>kom</t>
  </si>
  <si>
    <t>INSTALACIJA SPOLJNOG OSVETLJENJA</t>
  </si>
  <si>
    <t>A</t>
  </si>
  <si>
    <t>m</t>
  </si>
  <si>
    <t>Isporuka i ugradnja - Kabl PP00-Y 3x2.5mm2 za ožičenje stuba od priključne ploče do svetiljke</t>
  </si>
  <si>
    <t>Isporuka i ugradnja - Priključna ploča RP-1, sa 2xFRA 10A osigurača</t>
  </si>
  <si>
    <t>Povezivanje kabla PP00-A 4x16mm2 bimetalnim stopicama kao veza između stubova sa postavljanjem kablovskih glava na kablovskim završecima u stubu</t>
  </si>
  <si>
    <t xml:space="preserve"> </t>
  </si>
  <si>
    <t>Korišćenje krana za montažu svetiljki na stubove</t>
  </si>
  <si>
    <t>dan</t>
  </si>
  <si>
    <t>Ispitivanje i merenje otpora uzemljenja na stuovima rasvete i izdavanje atesta</t>
  </si>
  <si>
    <t xml:space="preserve">                                      </t>
  </si>
  <si>
    <t>Tip S1</t>
  </si>
  <si>
    <t>Tip S2</t>
  </si>
  <si>
    <t>Isporuka i ugradnja - Čelični nosač, za tri svetiljke, dužine kraka 1m.
AKZ: postupkom toplog cinkovanja u skladu sa SRPS EN ISO 1461
Trokraka lira</t>
  </si>
  <si>
    <t xml:space="preserve">Isporuka i ugradnja - Čelični nosač, za dve svetiljke, dužine kraka 1m.
AKZ: postupkom toplog cinkovanja u skladu sa SRPS EN ISO 1461
</t>
  </si>
  <si>
    <t xml:space="preserve">Isporuka i ugradnja - Čelični nosač, za jednu svetiljku, dužine kraka 1m.
AKZ: postupkom toplog cinkovanja u skladu sa SRPS EN ISO 1461
</t>
  </si>
  <si>
    <t xml:space="preserve">UKUPNO RSD </t>
  </si>
  <si>
    <r>
      <rPr>
        <b/>
        <sz val="11"/>
        <color theme="1"/>
        <rFont val="Times New Roman"/>
        <family val="1"/>
      </rPr>
      <t>Objekat:</t>
    </r>
    <r>
      <rPr>
        <sz val="11"/>
        <color theme="1"/>
        <rFont val="Times New Roman"/>
        <family val="1"/>
      </rPr>
      <t xml:space="preserve"> Dom Zdravlja "Miloje Hadžić Šule", Rača</t>
    </r>
  </si>
  <si>
    <r>
      <t xml:space="preserve">Svetiljke su ugradjenje na plafon, pričvršćene na tavanicu, zid ili konstrukciju objekta na način uslovljen konstrukcijom svetiljke ili pomoću specificiranog nosećeg pribora. U sastavu pozicija svetiljki je i konstrukcija za vešanje svetiljki koja se rešava na licu mesta. Za svaku projektom predvidjenu svetiljku dat je kraći opis. Napon napajanja svetiljki je 220-240V, 50Hz. U sastavu svetiljke su svetlosni izvori, i sav pomoćni materijal za rad svetiljke i njihovo postavljanje (držači, visilice, sajle). Sve svetiljke u ponudi treba da budu od istog renomiranog proizvođača. </t>
    </r>
    <r>
      <rPr>
        <b/>
        <sz val="11"/>
        <rFont val="Times New Roman"/>
        <family val="1"/>
      </rPr>
      <t>Sve ponuđene svetiljke treba da imaju iste ili približne karakteristike i dimenzije kao navedeni tipovi svetiljki</t>
    </r>
    <r>
      <rPr>
        <sz val="11"/>
        <rFont val="Times New Roman"/>
        <family val="1"/>
      </rPr>
      <t xml:space="preserve">. Ukoliko se tip svetiljke menja ponudom, neophodno je dostaviti kompletnu tehničku dokumentaciju na osnovu koje se  može utvrditi da ponuđena svetiljka odgovara projektovanoj. </t>
    </r>
    <r>
      <rPr>
        <b/>
        <sz val="11"/>
        <rFont val="Times New Roman"/>
        <family val="1"/>
      </rPr>
      <t>Proizvođač svetiljki treba da posluje u skladu sa sistemom upravljanja kvalitetom ISO 9001:2015, sistemom upravljanja zaštitom životne sredine ISO 14001:2015 i sistemom upravljanja zdravljem i bezbednošću na radu ISO 45001:2018</t>
    </r>
    <r>
      <rPr>
        <sz val="11"/>
        <rFont val="Times New Roman"/>
        <family val="1"/>
      </rPr>
      <t xml:space="preserve">. Ponuđač koji ne nudi svetiljke predviđene projektom, treba da dostavi brošure opreme, pomenute proizvođačke sertifikate, kao i opisom tražene sertifikate za svu opremu koju nudi. </t>
    </r>
  </si>
  <si>
    <r>
      <t>Svetiljka za javno osvetljenje izrađena u LED tehnologiji. Širokosnopna svetlosna raspodela DW (distribution wide). Dimenzije svetiljke su 493x217mmx79mm. Kućište svetiljke je izradjeno od aluminijumske legure livene pod pritiskom i obojeno elektrostatičkim postupkom, bojom u prahu, dok je poklopac optičkog dela, takođe od aluminijumske legure livene pod pritiskom i obojeno elektrostatičkim postupkom. Svetiljka je bez rebara za hlađenje. Optički sistem je od polimetilmetakrilata.  Protektor je od termički ojačanog ravnog stakla. Svetiljka je bez delova koji se spajaju lepljenjem tako da se eventualna zamena protektora može izvesti jednostavno i na licu mesta. Kompletna svetiljka je u stepenu mehaničke zaštite IP65. Otpornost na udar IK08. Klasa izolacije I. Svetiljka je bez upotrebe lepka, urađena zaštita od mehaničkog prodora (za zaptivanje optičkog bloka se ne koristi silikon). Svetiljka je dizajnirana tako da se osigura lako recikliranje na kraju njenog radnog veka, dok su svi aluminijumski delovi identifikovani za reciklažu. Svetiljka je opremljena dodatnim uređajem (SPD) za zaštitu od prenapona do 10kV / 10kA. Svetiljka se isporučuje u kompletu sa LED modulima sa bojom svetlosti 4000K i elektronskim predspojnim uređajima. Efikasnost svetiljke minimum 110 lm/W, ukupan minimalan fluks sistema minimum 9.130 lm. Maksimalna snaga sistema</t>
    </r>
    <r>
      <rPr>
        <sz val="11"/>
        <color rgb="FFFF0000"/>
        <rFont val="Times New Roman"/>
        <family val="1"/>
        <charset val="204"/>
      </rPr>
      <t xml:space="preserve"> 83</t>
    </r>
    <r>
      <rPr>
        <sz val="11"/>
        <color theme="1"/>
        <rFont val="Times New Roman"/>
        <family val="1"/>
        <charset val="204"/>
      </rPr>
      <t xml:space="preserve">W. Koeficijent snage minimum 0,97. Ujednačenost boje SDCM (0.41; 0.39) manji od 5. Vreme za koje svetlosni fluks padne na 70% inicijalnog fluksa je 100.000 sati. Maksimalno 10% drajvera će biti neispravno posle 100.000 sati.Temperaturni opseg rada svetiljki je od -40 do +35 stepeni celzijusa. Svetiljka ima masu oko 3,3 kg. Svetiljka ima servisnu oznaku (QR kod), koji sa upotrebom aplikacije na mobilnom uređaju, omogućava detaljan opis svetiljke, uputstvo za montažu i održavanje, registraciju svetiljke, spisak servisnih delova, a opciono je moguće i programiranje drajvera sa zemlje, uz pomoć odgovarajućeg bežičnog uređaja za programiranje. Svetiljka treba da je usklađena sa evropskim direktivama koji važe za proizvode, da ima CE oznaku. Svetiljka treba da bude usklađena sa evropskim standardom o sigurnom i pravilnom radu, da ima ENEC oznaku. Svetiljka treba da je usklađena sa RoHS direktivama o ograničenju upotrebe određenih opasnih supstanci u električnoj i elektronskoj opremi. Svetiljka ekvivalentna tipu CoreLine Malaga LED BRP102 LED110/740 I DW SRG10, proizvođač Signify, brend Philips. </t>
    </r>
  </si>
  <si>
    <r>
      <t xml:space="preserve">Svetiljka za javno osvetljenje sa LED izvorima svetlosti maksimalne ukupne snage </t>
    </r>
    <r>
      <rPr>
        <sz val="11"/>
        <color rgb="FFFF0000"/>
        <rFont val="Times New Roman"/>
        <family val="1"/>
        <charset val="204"/>
      </rPr>
      <t>192W</t>
    </r>
    <r>
      <rPr>
        <sz val="11"/>
        <rFont val="Times New Roman"/>
        <family val="1"/>
        <charset val="204"/>
      </rPr>
      <t xml:space="preserve">. Moduli su izmenljivi, inicijalnog fluksa izvora 32.000 lm i minimalnog fluksa sistema 26.332 lm. Neutralno bela boja svetlosti temperature 4000K. Indeks reprodukcije boje jednak ili veći od 70. Ujednačenost boje, SDCM manji od 5. 
Široko usnopljena svetlosna raspodela u ravni 0 - 180 stepeni (slična DW50). Udeo svetlosti koja se emituje na gore (ULOR) je 0%. Trajnost LED izvora je 100.000 sati, L96. Inicijalna minimalna efikasnost svetiljke je 137,1 lm/W. Koeficijent snage minimum 0,99.
Svetiljka je opremljena dvema električnim predspojnim spravama, koje napajaju module radnom strujom od maksimum 550 mA. Napon napajanja 220-240V, 50-60Hz.
Radna temperatura od -40° do +50° C. Kućište se sastoji iz dva dela: dela sa optičkim blokom i mehanički izdvojenim delom sa drajverima, i ima utisnut žig proizvođača. Kućište svetiljke je izradjeno od aluminijumske legure livene pod pritiskom, obojeno elektrostatičkim postupkom, bojom u prahu, dok je poklopac optičkog dela, takođe od aluminijumske legure livene pod pritiskom i obojeno elektrostatičkim postupkom. Svetiljka je bez rebara za hlađenje. 
Optički sistem je od polimetil metakrilata (PMMA) otpornog na UV zračenje. 
Protektor od termički ojačanog ravnog stakla. Svetiljka je bez delova koji se spajaju lepljenjem tako da se eventualna zamena protektora može izvesti jednostavno i na licu mesta. 
Kompletna svetiljka je u stepenu mehaničke zaštite IP66, klase električne izolacije I. Otpornost na udar IK09. 
Svetiljka je bez upotrebe lepka, urađena zaštita od mehaničkog prodora (za zaptivanje optičkog bloka se ne koristi silikon). Svetiljka je dizajnirana tako da se osigura lako recikliranje na kraju njenog radnog veka, dok su svi aluminijumski delovi identifikovani za reciklažu. 
Masa svetiljke je 8 kg. Dimenzije svetiljke LxWxH su 813x340x100mm, a pri bočnoj montaži, zajedno sa adapterom, dužina (L) je 865mm. 
Integrisana prenaponska zaštita drajvera je po Philips standardu. Svetiljka je opremljena dodatnim uređajem (SPD) za zaštitu od prenapona do 10kV / 10kA.
Svetiljka je predviđena za horizontalnu montažu na liru prečnika 48-60mm, a po potrebi može se montirati i vertikalno - direktno na vrh stuba prečnika 48-60mm, sa mogućnošću podešavanja ugla nagiba od +15⁰ do -90⁰ sa intervalom od 5 stepeni. 
Izmenjljivi adapter za montažu svetiljke je od istog materijala kao i svetiljka, estetski dizajniran i za stub se pričvršćuje s dva imbus vijka od nerđajućeg čelika. Svetiljka zadovoljava fotobiološki rizik grupe 0 (RGO) koja je definisana standardom EN IEC 62471 ili odgovarajućeg, a što se dokazuje merenjima na osnovu tehničkog izveštaja IEC/TR 62778 ili odgovarajućeg, za rastojanja posmatrača veća od 3.4m, a granično rastojanje može biti i manje. Svetiljka ima servisnu oznaku (QR kod), koji sa upotrebom aplikacije na mobilnom uređaju, omogućava detaljan opis svetiljke, uputstvo za montažu i održavanje, registraciju svetiljke, spisak servisnih delova, a opciono je moguće i programiranje drajvera sa zemlje, uz pomoć odgovarajućeg bežičnog uređaja za programiranje. Standardna garancija proizvođača za svetiljku je minimum 5 godina.
Svetiljka je usklađena sa evropskim standardom o sigurnom i pravilnom radu, ima ENEC i ENEC plus oznaku. Svetiljka je usklađena sa evropskim direktivama koji važe za proizvode, ima CE znak.   
Proizvođač svetiljki posluje u skladu sa sistemom menadžmenta kvalitetom ISO 9001, sistemom upravljanja zaštitom životne sredine ISO 14001 i sistemom menadžmenta zdravljem i bezbednošću na radu ISO 45001.
Svetiljka ekvivalentna tipu </t>
    </r>
    <r>
      <rPr>
        <b/>
        <sz val="11"/>
        <rFont val="Times New Roman"/>
        <family val="1"/>
        <charset val="204"/>
      </rPr>
      <t>UniStreet gen2 BGP284 LED320-4S/740 I DW50 D9 SRG10, proizvođač Signify, brend Philips.</t>
    </r>
  </si>
  <si>
    <r>
      <rPr>
        <b/>
        <sz val="11"/>
        <color rgb="FFFF0000"/>
        <rFont val="Times New Roman"/>
        <family val="1"/>
        <charset val="204"/>
      </rPr>
      <t>STUB TIP 1</t>
    </r>
    <r>
      <rPr>
        <sz val="11"/>
        <rFont val="Times New Roman"/>
        <family val="1"/>
        <charset val="204"/>
      </rPr>
      <t xml:space="preserve">Konusni čelični stub za osvetljenje, okruglog poprečnog preseka, visine 6m, tip EKOS-6/60 ELDON, sa anker korpom, toplocinkovan prema EN ISO 1461 standardu. Stub je predviđen za montažu jedne svetiljke, sa vijcima pri vrhu, telo stuba izrađeno iz konusne cevi dimenzija 166/76mm, sa jednim podužnim varom, otvor za smeštaj priključne ploče je izrađen na cnc mašini na 600mm od temelja, unutra je smeštena rpo ploča RPO IV sa dva fra osigurača, poklopac otvora upušten, nalazi se u ravni stuba, okapnica iznad otvora, temeljna ploča dimenzija 400x400mm, sa orebrenim ojačanjima, anker korpa izrađena iz 4 anker vijka M22, sa osnim rastojanjima 300x300, antikorozivna zaštita je izvedena postupkom toplog cinkovanja prema EN ISO 1461 standardu, prevlake cinka koje se nanose na proizvoda od gvožđa i čelika toplim postupkom, nagiba prema horizontali prema projektu, prečnik lire prema tipu svetiljke.
</t>
    </r>
  </si>
  <si>
    <r>
      <rPr>
        <sz val="11"/>
        <color rgb="FFFF0000"/>
        <rFont val="Times New Roman"/>
        <family val="1"/>
        <charset val="204"/>
      </rPr>
      <t>STUB TIP 3</t>
    </r>
    <r>
      <rPr>
        <sz val="11"/>
        <rFont val="Times New Roman"/>
        <family val="1"/>
        <charset val="204"/>
      </rPr>
      <t xml:space="preserve"> Konusni čelični stub za osvetljenje, okruglog poprečnog preseka, visine 10m, tip EKOS-10/60 ELDON, sa anker korpom, toplocinkovan prema EN ISO 1461 standardu. Stub je predviđen za montažu tri svetiljke, sa vijcima pri vrhu, telo stuba izrađeno iz konusne cevi dimenzija 166/76mm, sa jednim podužnim varom, otvor za smeštaj priključne ploče je izrađen na cnc mašini na 600mm od temelja, unutra je smeštena rpo ploča RPO IV sa dva fra osigurača, poklopac otvora upušten, nalazi se u ravni stuba, okapnica iznad otvora, temeljna ploča dimenzija 400x400mm, sa orebrenim ojačanjima, anker korpa izrađena iz 4 anker vijka M22, sa osnim rastojanjima 300x300, antikorozivna zaštita je izvedena postupkom toplog cinkovanja prema EN ISO 1461 standardu, prevlake cinka koje se nanose na proizvoda od gvožđa i čelika toplim postupkom.
</t>
    </r>
  </si>
  <si>
    <r>
      <rPr>
        <sz val="11"/>
        <color rgb="FFFF0000"/>
        <rFont val="Times New Roman"/>
        <family val="1"/>
        <charset val="204"/>
      </rPr>
      <t xml:space="preserve">STUB TIP 2 </t>
    </r>
    <r>
      <rPr>
        <sz val="11"/>
        <rFont val="Times New Roman"/>
        <family val="1"/>
        <charset val="204"/>
      </rPr>
      <t>Konusni čelični stub za osvetljenje, okruglog poprečnog preseka, visine 8m, tip EKOS-8/60 ELDON, 
sa anker korpom, toplocinkovan prema EN ISO 1461 standardu. Stub je predviđen za montažu dve svetiljke, telo stuba izrađeno iz konusne cevi dimenzija 150/60mm, sa jednim podužnim varom, otvor za smeštaj priključne ploče je izrađen na cnc mašini na 600mm od temelja, unutra je smeštena rpo ploča RPO IV sa dva fra osigurača, poklopac otvora upušten, nalazi se u ravni stuba, okapnica iznad otvora, temeljna ploča dimenzija 400x400mm, sa orebrenim ojačanjima, anker korpa izrađena iz 4 anker vijka M22, sa osnim rastojanjima 300x300, antikorozivna zaštita je izvedena postupkom toplog cinkovanja prema EN ISO 1461 standardu, prevlake cinka koje se nanose na proizvoda od gvožđa i čelika toplim postupkom.</t>
    </r>
  </si>
  <si>
    <t>Izrada zaštitnog uzemljenja na stubovima pocinkovanom trakom FeZn 25x4mm sa merno rastavnim spojem</t>
  </si>
  <si>
    <t>PDV 20%</t>
  </si>
  <si>
    <t>UKUPNO SA PDV- 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</si>
</sst>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238"/>
    </font>
    <font>
      <sz val="11"/>
      <color theme="1"/>
      <name val="Arial"/>
      <family val="2"/>
    </font>
    <font>
      <b/>
      <sz val="11"/>
      <color theme="0"/>
      <name val="Arial"/>
      <family val="2"/>
    </font>
    <font>
      <sz val="10"/>
      <name val="Arial CE"/>
      <charset val="238"/>
    </font>
    <font>
      <sz val="10"/>
      <name val="Arial"/>
      <family val="2"/>
      <charset val="1"/>
    </font>
    <font>
      <sz val="8"/>
      <name val="Calibri"/>
      <family val="2"/>
      <charset val="238"/>
      <scheme val="minor"/>
    </font>
    <font>
      <sz val="10"/>
      <color theme="1"/>
      <name val="Times New Roman"/>
      <family val="1"/>
    </font>
    <font>
      <b/>
      <i/>
      <sz val="11"/>
      <name val="Arial"/>
      <family val="2"/>
    </font>
    <font>
      <sz val="11"/>
      <name val="Times New Roman"/>
      <family val="1"/>
      <charset val="204"/>
    </font>
    <font>
      <b/>
      <sz val="12"/>
      <color theme="1"/>
      <name val="Times New Roman"/>
      <family val="1"/>
      <charset val="204"/>
    </font>
    <font>
      <sz val="11"/>
      <color theme="1"/>
      <name val="Times New Roman"/>
      <family val="1"/>
    </font>
    <font>
      <b/>
      <sz val="11"/>
      <color theme="1"/>
      <name val="Times New Roman"/>
      <family val="1"/>
    </font>
    <font>
      <sz val="11"/>
      <name val="Times New Roman"/>
      <family val="1"/>
    </font>
    <font>
      <b/>
      <i/>
      <sz val="11"/>
      <name val="Times New Roman"/>
      <family val="1"/>
    </font>
    <font>
      <b/>
      <sz val="11"/>
      <name val="Times New Roman"/>
      <family val="1"/>
    </font>
    <font>
      <sz val="11"/>
      <color rgb="FFFF0000"/>
      <name val="Times New Roman"/>
      <family val="1"/>
    </font>
    <font>
      <sz val="11"/>
      <color theme="1"/>
      <name val="Times New Roman"/>
      <family val="1"/>
      <charset val="204"/>
    </font>
    <font>
      <sz val="11"/>
      <color rgb="FFFF0000"/>
      <name val="Times New Roman"/>
      <family val="1"/>
      <charset val="204"/>
    </font>
    <font>
      <b/>
      <sz val="11"/>
      <name val="Times New Roman"/>
      <family val="1"/>
      <charset val="204"/>
    </font>
    <font>
      <b/>
      <sz val="11"/>
      <color rgb="FFFF0000"/>
      <name val="Times New Roman"/>
      <family val="1"/>
      <charset val="204"/>
    </font>
    <font>
      <i/>
      <sz val="11"/>
      <color theme="1"/>
      <name val="Times New Roman"/>
      <family val="1"/>
    </font>
    <font>
      <sz val="11"/>
      <color theme="1"/>
      <name val="Cambria"/>
      <family val="1"/>
      <charset val="204"/>
    </font>
  </fonts>
  <fills count="4">
    <fill>
      <patternFill patternType="none"/>
    </fill>
    <fill>
      <patternFill patternType="gray125"/>
    </fill>
    <fill>
      <patternFill patternType="solid">
        <fgColor rgb="FFA5A5A5"/>
      </patternFill>
    </fill>
    <fill>
      <patternFill patternType="solid">
        <fgColor theme="0"/>
        <bgColor indexed="64"/>
      </patternFill>
    </fill>
  </fills>
  <borders count="8">
    <border>
      <left/>
      <right/>
      <top/>
      <bottom/>
      <diagonal/>
    </border>
    <border>
      <left style="double">
        <color rgb="FF3F3F3F"/>
      </left>
      <right style="double">
        <color rgb="FF3F3F3F"/>
      </right>
      <top style="double">
        <color rgb="FF3F3F3F"/>
      </top>
      <bottom style="double">
        <color rgb="FF3F3F3F"/>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s>
  <cellStyleXfs count="11">
    <xf numFmtId="0" fontId="0" fillId="0" borderId="0"/>
    <xf numFmtId="0" fontId="4" fillId="0" borderId="0"/>
    <xf numFmtId="0" fontId="3" fillId="0" borderId="0"/>
    <xf numFmtId="0" fontId="2" fillId="0" borderId="0"/>
    <xf numFmtId="0" fontId="2" fillId="0" borderId="0"/>
    <xf numFmtId="0" fontId="5" fillId="0" borderId="0"/>
    <xf numFmtId="0" fontId="9" fillId="0" borderId="0"/>
    <xf numFmtId="0" fontId="7" fillId="2" borderId="1" applyNumberFormat="0" applyAlignment="0" applyProtection="0"/>
    <xf numFmtId="0" fontId="6" fillId="0" borderId="0"/>
    <xf numFmtId="0" fontId="8" fillId="0" borderId="0"/>
    <xf numFmtId="0" fontId="1" fillId="0" borderId="0"/>
  </cellStyleXfs>
  <cellXfs count="75">
    <xf numFmtId="0" fontId="0" fillId="0" borderId="0" xfId="0"/>
    <xf numFmtId="0" fontId="11" fillId="0" borderId="0" xfId="0" applyFont="1"/>
    <xf numFmtId="0" fontId="11" fillId="0" borderId="0" xfId="0" applyFont="1" applyAlignment="1">
      <alignment horizontal="center" vertical="center"/>
    </xf>
    <xf numFmtId="164" fontId="11" fillId="0" borderId="0" xfId="0" applyNumberFormat="1" applyFont="1" applyAlignment="1">
      <alignment horizontal="center" vertical="center"/>
    </xf>
    <xf numFmtId="4" fontId="11" fillId="0" borderId="0" xfId="0" applyNumberFormat="1" applyFont="1" applyAlignment="1">
      <alignment horizontal="right"/>
    </xf>
    <xf numFmtId="4" fontId="11" fillId="0" borderId="0" xfId="0" applyNumberFormat="1" applyFont="1"/>
    <xf numFmtId="0" fontId="11" fillId="0" borderId="0" xfId="0" applyFont="1" applyAlignment="1">
      <alignment horizontal="left" vertical="top"/>
    </xf>
    <xf numFmtId="0" fontId="11" fillId="0" borderId="0" xfId="0" applyFont="1" applyFill="1" applyAlignment="1">
      <alignment horizontal="center" vertical="center"/>
    </xf>
    <xf numFmtId="0" fontId="14" fillId="0" borderId="0" xfId="0" applyFont="1" applyAlignment="1">
      <alignment horizontal="left" vertical="top"/>
    </xf>
    <xf numFmtId="0" fontId="15" fillId="0" borderId="0" xfId="0" applyFont="1" applyFill="1" applyAlignment="1">
      <alignment horizontal="center" vertical="center"/>
    </xf>
    <xf numFmtId="0" fontId="15" fillId="0" borderId="0" xfId="0" applyFont="1" applyAlignment="1">
      <alignment horizontal="left" vertical="top"/>
    </xf>
    <xf numFmtId="0" fontId="15" fillId="0" borderId="0" xfId="0" applyFont="1" applyAlignment="1">
      <alignment horizontal="center" vertical="center"/>
    </xf>
    <xf numFmtId="164" fontId="15" fillId="0" borderId="0" xfId="0" applyNumberFormat="1" applyFont="1" applyAlignment="1">
      <alignment horizontal="center" vertical="center"/>
    </xf>
    <xf numFmtId="4" fontId="15" fillId="0" borderId="0" xfId="0" applyNumberFormat="1" applyFont="1" applyAlignment="1">
      <alignment horizontal="right"/>
    </xf>
    <xf numFmtId="49" fontId="17" fillId="0" borderId="2" xfId="0" applyNumberFormat="1" applyFont="1" applyBorder="1" applyAlignment="1">
      <alignment horizontal="center" vertical="center"/>
    </xf>
    <xf numFmtId="164" fontId="20" fillId="0" borderId="2" xfId="0" applyNumberFormat="1" applyFont="1" applyBorder="1" applyAlignment="1">
      <alignment horizontal="center" vertical="center" wrapText="1"/>
    </xf>
    <xf numFmtId="4" fontId="20" fillId="0" borderId="2" xfId="0" applyNumberFormat="1" applyFont="1" applyBorder="1" applyAlignment="1">
      <alignment horizontal="right"/>
    </xf>
    <xf numFmtId="4" fontId="20" fillId="0" borderId="2" xfId="0" applyNumberFormat="1" applyFont="1" applyBorder="1" applyAlignment="1">
      <alignment horizontal="right" wrapText="1"/>
    </xf>
    <xf numFmtId="4" fontId="17" fillId="0" borderId="2" xfId="0" applyNumberFormat="1" applyFont="1" applyBorder="1" applyAlignment="1">
      <alignment horizontal="right"/>
    </xf>
    <xf numFmtId="0" fontId="15" fillId="0" borderId="3" xfId="0" applyFont="1" applyBorder="1" applyAlignment="1">
      <alignment horizontal="center" vertical="center"/>
    </xf>
    <xf numFmtId="164" fontId="15" fillId="0" borderId="3" xfId="0" applyNumberFormat="1" applyFont="1" applyBorder="1" applyAlignment="1">
      <alignment horizontal="center" vertical="center"/>
    </xf>
    <xf numFmtId="4" fontId="15" fillId="0" borderId="3" xfId="0" applyNumberFormat="1" applyFont="1" applyBorder="1" applyAlignment="1">
      <alignment horizontal="right"/>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164" fontId="15" fillId="0" borderId="4" xfId="0" applyNumberFormat="1" applyFont="1" applyBorder="1" applyAlignment="1">
      <alignment horizontal="center" vertical="center"/>
    </xf>
    <xf numFmtId="4" fontId="15" fillId="0" borderId="4" xfId="0" applyNumberFormat="1" applyFont="1" applyBorder="1" applyAlignment="1">
      <alignment horizontal="right"/>
    </xf>
    <xf numFmtId="0" fontId="21" fillId="0" borderId="0" xfId="0" applyFont="1"/>
    <xf numFmtId="0" fontId="15" fillId="0" borderId="2" xfId="0" applyFont="1" applyBorder="1" applyAlignment="1">
      <alignment horizontal="center" vertical="center"/>
    </xf>
    <xf numFmtId="164" fontId="15" fillId="0" borderId="2" xfId="0" applyNumberFormat="1" applyFont="1" applyBorder="1" applyAlignment="1">
      <alignment horizontal="center" vertical="center"/>
    </xf>
    <xf numFmtId="4" fontId="15" fillId="0" borderId="2" xfId="0" applyNumberFormat="1" applyFont="1" applyBorder="1" applyAlignment="1">
      <alignment horizontal="right"/>
    </xf>
    <xf numFmtId="0" fontId="15" fillId="3" borderId="3" xfId="0" applyFont="1" applyFill="1" applyBorder="1" applyAlignment="1">
      <alignment horizontal="center" vertical="center"/>
    </xf>
    <xf numFmtId="164" fontId="15" fillId="3" borderId="3" xfId="0" applyNumberFormat="1" applyFont="1" applyFill="1" applyBorder="1" applyAlignment="1">
      <alignment horizontal="center" vertical="center"/>
    </xf>
    <xf numFmtId="4" fontId="15" fillId="3" borderId="3" xfId="0" applyNumberFormat="1" applyFont="1" applyFill="1" applyBorder="1" applyAlignment="1">
      <alignment horizontal="right"/>
    </xf>
    <xf numFmtId="0" fontId="15" fillId="3" borderId="4" xfId="0" applyFont="1" applyFill="1" applyBorder="1" applyAlignment="1">
      <alignment horizontal="center" vertical="center"/>
    </xf>
    <xf numFmtId="164" fontId="15" fillId="3" borderId="4" xfId="0" applyNumberFormat="1" applyFont="1" applyFill="1" applyBorder="1" applyAlignment="1">
      <alignment horizontal="center" vertical="center"/>
    </xf>
    <xf numFmtId="4" fontId="15" fillId="3" borderId="4" xfId="0" applyNumberFormat="1" applyFont="1" applyFill="1" applyBorder="1" applyAlignment="1">
      <alignment horizontal="right"/>
    </xf>
    <xf numFmtId="0" fontId="15" fillId="0" borderId="4" xfId="0" applyFont="1" applyBorder="1" applyAlignment="1">
      <alignment horizontal="left" vertical="top"/>
    </xf>
    <xf numFmtId="0" fontId="15" fillId="0" borderId="0" xfId="0" applyFont="1" applyFill="1" applyBorder="1" applyAlignment="1">
      <alignment horizontal="center" vertical="center"/>
    </xf>
    <xf numFmtId="0" fontId="15" fillId="0" borderId="0" xfId="0" applyFont="1" applyBorder="1" applyAlignment="1">
      <alignment horizontal="center" vertical="center"/>
    </xf>
    <xf numFmtId="164" fontId="15" fillId="0" borderId="0" xfId="0" applyNumberFormat="1" applyFont="1" applyBorder="1" applyAlignment="1">
      <alignment horizontal="center" vertical="center"/>
    </xf>
    <xf numFmtId="4" fontId="15" fillId="0" borderId="0" xfId="0" applyNumberFormat="1" applyFont="1" applyBorder="1" applyAlignment="1">
      <alignment horizontal="right"/>
    </xf>
    <xf numFmtId="4" fontId="16" fillId="0" borderId="0" xfId="0" applyNumberFormat="1" applyFont="1" applyAlignment="1">
      <alignment horizontal="right" vertical="center"/>
    </xf>
    <xf numFmtId="0" fontId="16" fillId="0" borderId="0" xfId="0" applyFont="1" applyFill="1" applyBorder="1" applyAlignment="1">
      <alignment horizontal="right" vertical="center"/>
    </xf>
    <xf numFmtId="4" fontId="16" fillId="0" borderId="4" xfId="0" applyNumberFormat="1" applyFont="1" applyBorder="1" applyAlignment="1">
      <alignment horizontal="right" vertical="center"/>
    </xf>
    <xf numFmtId="4" fontId="16" fillId="0" borderId="0" xfId="0" applyNumberFormat="1" applyFont="1" applyBorder="1" applyAlignment="1">
      <alignment horizontal="right" vertical="center"/>
    </xf>
    <xf numFmtId="0" fontId="16" fillId="0" borderId="4" xfId="0" applyFont="1" applyFill="1" applyBorder="1" applyAlignment="1">
      <alignment horizontal="right" vertical="center"/>
    </xf>
    <xf numFmtId="0" fontId="26" fillId="0" borderId="0" xfId="0" applyNumberFormat="1" applyFont="1" applyAlignment="1">
      <alignment vertical="center"/>
    </xf>
    <xf numFmtId="0" fontId="15" fillId="0" borderId="0" xfId="0" applyNumberFormat="1" applyFont="1" applyAlignment="1"/>
    <xf numFmtId="0" fontId="26" fillId="0" borderId="0" xfId="0" applyFont="1" applyAlignment="1">
      <alignment vertical="center"/>
    </xf>
    <xf numFmtId="0" fontId="0" fillId="0" borderId="0" xfId="0" applyFont="1"/>
    <xf numFmtId="0" fontId="26" fillId="0" borderId="0" xfId="0" applyFont="1" applyAlignment="1">
      <alignment horizontal="center" vertical="center"/>
    </xf>
    <xf numFmtId="49" fontId="12" fillId="3" borderId="4" xfId="0" applyNumberFormat="1" applyFont="1" applyFill="1" applyBorder="1" applyAlignment="1">
      <alignment horizontal="center" vertical="top"/>
    </xf>
    <xf numFmtId="0" fontId="17" fillId="0" borderId="5" xfId="1" applyFont="1" applyBorder="1" applyAlignment="1">
      <alignment horizontal="left" vertical="top" wrapText="1"/>
    </xf>
    <xf numFmtId="0" fontId="21" fillId="0" borderId="5" xfId="4" applyFont="1" applyBorder="1" applyAlignment="1">
      <alignment horizontal="left" vertical="top" wrapText="1"/>
    </xf>
    <xf numFmtId="0" fontId="13" fillId="0" borderId="6" xfId="10" applyFont="1" applyBorder="1" applyAlignment="1">
      <alignment horizontal="left" vertical="top" wrapText="1"/>
    </xf>
    <xf numFmtId="0" fontId="13" fillId="0" borderId="6" xfId="0" applyFont="1" applyBorder="1" applyAlignment="1">
      <alignment horizontal="justify" vertical="top" wrapText="1"/>
    </xf>
    <xf numFmtId="0" fontId="15" fillId="3" borderId="7"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0" borderId="6" xfId="0" applyFont="1" applyBorder="1" applyAlignment="1">
      <alignment horizontal="left" vertical="top"/>
    </xf>
    <xf numFmtId="0" fontId="15" fillId="0" borderId="6" xfId="0" applyFont="1" applyBorder="1" applyAlignment="1">
      <alignment horizontal="left" vertical="top" wrapText="1"/>
    </xf>
    <xf numFmtId="0" fontId="21" fillId="0" borderId="6" xfId="0" applyFont="1" applyBorder="1"/>
    <xf numFmtId="49" fontId="17" fillId="0" borderId="4" xfId="0" applyNumberFormat="1" applyFont="1" applyFill="1" applyBorder="1" applyAlignment="1">
      <alignment horizontal="center" vertical="center"/>
    </xf>
    <xf numFmtId="164" fontId="15" fillId="0" borderId="4" xfId="0" applyNumberFormat="1" applyFont="1" applyBorder="1" applyAlignment="1">
      <alignment horizontal="center"/>
    </xf>
    <xf numFmtId="0" fontId="15" fillId="0" borderId="4" xfId="0" applyFont="1" applyBorder="1" applyAlignment="1">
      <alignment horizontal="center"/>
    </xf>
    <xf numFmtId="164" fontId="17" fillId="0" borderId="2" xfId="0" applyNumberFormat="1" applyFont="1" applyBorder="1" applyAlignment="1">
      <alignment horizontal="center" vertical="center" wrapText="1"/>
    </xf>
    <xf numFmtId="4" fontId="17" fillId="0" borderId="2" xfId="0" applyNumberFormat="1" applyFont="1" applyBorder="1" applyAlignment="1">
      <alignment horizontal="center" vertical="center" wrapText="1"/>
    </xf>
    <xf numFmtId="4" fontId="17" fillId="0" borderId="3" xfId="0" applyNumberFormat="1" applyFont="1" applyBorder="1" applyAlignment="1">
      <alignment horizontal="center" vertical="center" wrapText="1"/>
    </xf>
    <xf numFmtId="0" fontId="15" fillId="0" borderId="0" xfId="0" applyFont="1" applyFill="1" applyAlignment="1">
      <alignment horizontal="left" vertical="center"/>
    </xf>
    <xf numFmtId="0" fontId="25" fillId="0" borderId="0" xfId="0" applyFont="1" applyFill="1" applyAlignment="1">
      <alignment horizontal="left" vertical="center"/>
    </xf>
    <xf numFmtId="0" fontId="15" fillId="0" borderId="0" xfId="0" applyFont="1" applyFill="1" applyAlignment="1">
      <alignment vertical="center"/>
    </xf>
    <xf numFmtId="4" fontId="15" fillId="0" borderId="0" xfId="0" applyNumberFormat="1" applyFont="1" applyAlignment="1">
      <alignment horizontal="center" vertical="center"/>
    </xf>
    <xf numFmtId="0" fontId="18" fillId="0" borderId="5" xfId="0" applyFont="1" applyBorder="1" applyAlignment="1">
      <alignment horizontal="left" vertical="top" wrapText="1"/>
    </xf>
    <xf numFmtId="0" fontId="18" fillId="0" borderId="2" xfId="0" applyFont="1" applyBorder="1" applyAlignment="1">
      <alignment horizontal="left" vertical="top" wrapText="1"/>
    </xf>
    <xf numFmtId="0" fontId="16" fillId="0" borderId="0" xfId="0" applyFont="1" applyFill="1" applyBorder="1" applyAlignment="1">
      <alignment horizontal="right" vertical="center"/>
    </xf>
    <xf numFmtId="0" fontId="16" fillId="0" borderId="4" xfId="0" applyFont="1" applyFill="1" applyBorder="1" applyAlignment="1">
      <alignment horizontal="right" vertical="center"/>
    </xf>
  </cellXfs>
  <cellStyles count="11">
    <cellStyle name="Check Cell 2" xfId="7"/>
    <cellStyle name="Normal" xfId="0" builtinId="0"/>
    <cellStyle name="Normal 19" xfId="9"/>
    <cellStyle name="Normal 2" xfId="5"/>
    <cellStyle name="Normal 3" xfId="1"/>
    <cellStyle name="Normal 3 2" xfId="2"/>
    <cellStyle name="Normal 3 2 2" xfId="4"/>
    <cellStyle name="Normal 3 3" xfId="3"/>
    <cellStyle name="Normal 3 4" xfId="10"/>
    <cellStyle name="Normal 4" xfId="8"/>
    <cellStyle name="TableStyleLight1" xfId="6"/>
  </cellStyles>
  <dxfs count="0"/>
  <tableStyles count="0" defaultTableStyle="TableStyleMedium2" defaultPivotStyle="PivotStyleLight16"/>
  <colors>
    <mruColors>
      <color rgb="FF00EE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8"/>
  <sheetViews>
    <sheetView tabSelected="1" view="pageBreakPreview" zoomScaleSheetLayoutView="100" workbookViewId="0">
      <selection activeCell="E46" sqref="E46"/>
    </sheetView>
  </sheetViews>
  <sheetFormatPr defaultColWidth="9.140625" defaultRowHeight="12.75" x14ac:dyDescent="0.2"/>
  <cols>
    <col min="1" max="1" width="11.85546875" style="7" customWidth="1"/>
    <col min="2" max="2" width="127.85546875" style="6" customWidth="1"/>
    <col min="3" max="3" width="9.140625" style="2"/>
    <col min="4" max="4" width="9.28515625" style="3" bestFit="1" customWidth="1"/>
    <col min="5" max="5" width="13" style="4" customWidth="1"/>
    <col min="6" max="6" width="15.42578125" style="4" customWidth="1"/>
    <col min="7" max="10" width="9.140625" style="5"/>
    <col min="11" max="16384" width="9.140625" style="1"/>
  </cols>
  <sheetData>
    <row r="3" spans="1:6" ht="15.75" x14ac:dyDescent="0.2">
      <c r="B3" s="8"/>
    </row>
    <row r="4" spans="1:6" ht="15" x14ac:dyDescent="0.2">
      <c r="A4" s="67" t="s">
        <v>18</v>
      </c>
      <c r="B4" s="67"/>
      <c r="C4" s="67"/>
      <c r="D4" s="67"/>
      <c r="E4" s="67"/>
      <c r="F4" s="67"/>
    </row>
    <row r="5" spans="1:6" ht="15" x14ac:dyDescent="0.25">
      <c r="A5" s="9"/>
      <c r="B5" s="10"/>
      <c r="C5" s="11"/>
      <c r="D5" s="12"/>
      <c r="E5" s="13"/>
      <c r="F5" s="13"/>
    </row>
    <row r="6" spans="1:6" ht="15" x14ac:dyDescent="0.2">
      <c r="A6" s="61" t="s">
        <v>2</v>
      </c>
      <c r="B6" s="71" t="s">
        <v>1</v>
      </c>
      <c r="C6" s="72"/>
      <c r="D6" s="72"/>
      <c r="E6" s="72"/>
      <c r="F6" s="72"/>
    </row>
    <row r="7" spans="1:6" ht="154.5" customHeight="1" x14ac:dyDescent="0.25">
      <c r="A7" s="61"/>
      <c r="B7" s="52" t="s">
        <v>19</v>
      </c>
      <c r="C7" s="14"/>
      <c r="D7" s="15"/>
      <c r="E7" s="16"/>
      <c r="F7" s="17"/>
    </row>
    <row r="8" spans="1:6" ht="270.75" customHeight="1" x14ac:dyDescent="0.25">
      <c r="A8" s="51" t="s">
        <v>12</v>
      </c>
      <c r="B8" s="53" t="s">
        <v>20</v>
      </c>
      <c r="C8" s="14" t="s">
        <v>0</v>
      </c>
      <c r="D8" s="64">
        <v>9</v>
      </c>
      <c r="E8" s="18"/>
      <c r="F8" s="65">
        <f t="shared" ref="F8:F21" si="0">SUM(D8*E8)</f>
        <v>0</v>
      </c>
    </row>
    <row r="9" spans="1:6" ht="402.75" customHeight="1" x14ac:dyDescent="0.25">
      <c r="A9" s="51" t="s">
        <v>13</v>
      </c>
      <c r="B9" s="54" t="s">
        <v>21</v>
      </c>
      <c r="C9" s="14" t="s">
        <v>0</v>
      </c>
      <c r="D9" s="64">
        <v>5</v>
      </c>
      <c r="E9" s="18"/>
      <c r="F9" s="65">
        <f t="shared" si="0"/>
        <v>0</v>
      </c>
    </row>
    <row r="10" spans="1:6" ht="120" x14ac:dyDescent="0.25">
      <c r="A10" s="22">
        <v>3</v>
      </c>
      <c r="B10" s="55" t="s">
        <v>22</v>
      </c>
      <c r="C10" s="19" t="s">
        <v>0</v>
      </c>
      <c r="D10" s="20">
        <v>8</v>
      </c>
      <c r="E10" s="21"/>
      <c r="F10" s="66">
        <f t="shared" si="0"/>
        <v>0</v>
      </c>
    </row>
    <row r="11" spans="1:6" ht="92.25" customHeight="1" x14ac:dyDescent="0.25">
      <c r="A11" s="22">
        <v>4</v>
      </c>
      <c r="B11" s="55" t="s">
        <v>24</v>
      </c>
      <c r="C11" s="63" t="s">
        <v>0</v>
      </c>
      <c r="D11" s="62">
        <v>1</v>
      </c>
      <c r="E11" s="25"/>
      <c r="F11" s="66">
        <f t="shared" si="0"/>
        <v>0</v>
      </c>
    </row>
    <row r="12" spans="1:6" ht="105" x14ac:dyDescent="0.25">
      <c r="A12" s="22">
        <v>5</v>
      </c>
      <c r="B12" s="55" t="s">
        <v>23</v>
      </c>
      <c r="C12" s="63" t="s">
        <v>0</v>
      </c>
      <c r="D12" s="62">
        <v>1</v>
      </c>
      <c r="E12" s="25"/>
      <c r="F12" s="66">
        <f t="shared" si="0"/>
        <v>0</v>
      </c>
    </row>
    <row r="13" spans="1:6" ht="18" customHeight="1" x14ac:dyDescent="0.25">
      <c r="A13" s="22">
        <v>6</v>
      </c>
      <c r="B13" s="26" t="s">
        <v>5</v>
      </c>
      <c r="C13" s="27" t="s">
        <v>0</v>
      </c>
      <c r="D13" s="28">
        <v>10</v>
      </c>
      <c r="E13" s="29"/>
      <c r="F13" s="66">
        <f t="shared" si="0"/>
        <v>0</v>
      </c>
    </row>
    <row r="14" spans="1:6" ht="47.25" customHeight="1" x14ac:dyDescent="0.25">
      <c r="A14" s="33">
        <v>7</v>
      </c>
      <c r="B14" s="56" t="s">
        <v>14</v>
      </c>
      <c r="C14" s="30" t="s">
        <v>0</v>
      </c>
      <c r="D14" s="31">
        <v>1</v>
      </c>
      <c r="E14" s="32"/>
      <c r="F14" s="66">
        <f t="shared" si="0"/>
        <v>0</v>
      </c>
    </row>
    <row r="15" spans="1:6" ht="45" x14ac:dyDescent="0.25">
      <c r="A15" s="33">
        <v>8</v>
      </c>
      <c r="B15" s="57" t="s">
        <v>15</v>
      </c>
      <c r="C15" s="33" t="s">
        <v>0</v>
      </c>
      <c r="D15" s="34">
        <v>2</v>
      </c>
      <c r="E15" s="35"/>
      <c r="F15" s="66">
        <f t="shared" si="0"/>
        <v>0</v>
      </c>
    </row>
    <row r="16" spans="1:6" ht="45" x14ac:dyDescent="0.25">
      <c r="A16" s="33">
        <v>9</v>
      </c>
      <c r="B16" s="57" t="s">
        <v>16</v>
      </c>
      <c r="C16" s="33" t="s">
        <v>0</v>
      </c>
      <c r="D16" s="34">
        <v>7</v>
      </c>
      <c r="E16" s="35"/>
      <c r="F16" s="66">
        <f t="shared" si="0"/>
        <v>0</v>
      </c>
    </row>
    <row r="17" spans="1:6" ht="22.5" customHeight="1" x14ac:dyDescent="0.25">
      <c r="A17" s="22">
        <v>10</v>
      </c>
      <c r="B17" s="58" t="s">
        <v>4</v>
      </c>
      <c r="C17" s="23" t="s">
        <v>3</v>
      </c>
      <c r="D17" s="24">
        <v>140</v>
      </c>
      <c r="E17" s="25"/>
      <c r="F17" s="66">
        <f t="shared" si="0"/>
        <v>0</v>
      </c>
    </row>
    <row r="18" spans="1:6" ht="30" x14ac:dyDescent="0.25">
      <c r="A18" s="22">
        <v>11</v>
      </c>
      <c r="B18" s="59" t="s">
        <v>6</v>
      </c>
      <c r="C18" s="23" t="s">
        <v>0</v>
      </c>
      <c r="D18" s="24">
        <v>19</v>
      </c>
      <c r="E18" s="25"/>
      <c r="F18" s="66">
        <f t="shared" si="0"/>
        <v>0</v>
      </c>
    </row>
    <row r="19" spans="1:6" ht="15" x14ac:dyDescent="0.25">
      <c r="A19" s="22">
        <v>12</v>
      </c>
      <c r="B19" s="60" t="s">
        <v>25</v>
      </c>
      <c r="C19" s="23" t="s">
        <v>0</v>
      </c>
      <c r="D19" s="24">
        <v>10</v>
      </c>
      <c r="E19" s="25"/>
      <c r="F19" s="66">
        <f t="shared" si="0"/>
        <v>0</v>
      </c>
    </row>
    <row r="20" spans="1:6" ht="15" x14ac:dyDescent="0.25">
      <c r="A20" s="22">
        <v>13</v>
      </c>
      <c r="B20" s="60" t="s">
        <v>8</v>
      </c>
      <c r="C20" s="23" t="s">
        <v>9</v>
      </c>
      <c r="D20" s="24">
        <v>1</v>
      </c>
      <c r="E20" s="25"/>
      <c r="F20" s="66">
        <f t="shared" si="0"/>
        <v>0</v>
      </c>
    </row>
    <row r="21" spans="1:6" ht="15" x14ac:dyDescent="0.25">
      <c r="A21" s="22">
        <v>14</v>
      </c>
      <c r="B21" s="60" t="s">
        <v>10</v>
      </c>
      <c r="C21" s="23" t="s">
        <v>0</v>
      </c>
      <c r="D21" s="24">
        <v>1</v>
      </c>
      <c r="E21" s="25"/>
      <c r="F21" s="66">
        <f t="shared" si="0"/>
        <v>0</v>
      </c>
    </row>
    <row r="22" spans="1:6" ht="15" x14ac:dyDescent="0.25">
      <c r="A22" s="37"/>
      <c r="B22" s="26"/>
      <c r="C22" s="38"/>
      <c r="D22" s="39"/>
      <c r="E22" s="40"/>
      <c r="F22" s="40"/>
    </row>
    <row r="23" spans="1:6" ht="14.25" x14ac:dyDescent="0.2">
      <c r="A23" s="73" t="s">
        <v>17</v>
      </c>
      <c r="B23" s="73"/>
      <c r="C23" s="73"/>
      <c r="D23" s="73"/>
      <c r="E23" s="73"/>
      <c r="F23" s="41">
        <f>SUM(F8:F21)</f>
        <v>0</v>
      </c>
    </row>
    <row r="24" spans="1:6" ht="14.25" x14ac:dyDescent="0.2">
      <c r="A24" s="42"/>
      <c r="B24" s="42"/>
      <c r="C24" s="42"/>
      <c r="D24" s="42"/>
      <c r="E24" s="42" t="s">
        <v>26</v>
      </c>
      <c r="F24" s="41">
        <f>SUM(F23*20/100)</f>
        <v>0</v>
      </c>
    </row>
    <row r="25" spans="1:6" ht="15" x14ac:dyDescent="0.25">
      <c r="A25" s="22"/>
      <c r="B25" s="36"/>
      <c r="C25" s="23"/>
      <c r="D25" s="24"/>
      <c r="E25" s="25" t="s">
        <v>27</v>
      </c>
      <c r="F25" s="25">
        <f>SUM(F23+F24)</f>
        <v>0</v>
      </c>
    </row>
    <row r="26" spans="1:6" ht="15" x14ac:dyDescent="0.25">
      <c r="A26" s="22"/>
      <c r="B26" s="36"/>
      <c r="C26" s="23"/>
      <c r="D26" s="24"/>
      <c r="E26" s="25"/>
      <c r="F26" s="25"/>
    </row>
    <row r="27" spans="1:6" ht="15" x14ac:dyDescent="0.25">
      <c r="A27" s="22"/>
      <c r="B27" s="36"/>
      <c r="C27" s="23"/>
      <c r="D27" s="24"/>
      <c r="E27" s="25"/>
      <c r="F27" s="25"/>
    </row>
    <row r="28" spans="1:6" ht="14.25" x14ac:dyDescent="0.2">
      <c r="A28" s="74"/>
      <c r="B28" s="74"/>
      <c r="C28" s="74"/>
      <c r="D28" s="74"/>
      <c r="E28" s="74"/>
      <c r="F28" s="43"/>
    </row>
    <row r="29" spans="1:6" ht="14.25" x14ac:dyDescent="0.2">
      <c r="A29" s="42"/>
      <c r="B29" s="42"/>
      <c r="C29" s="42"/>
      <c r="D29" s="42"/>
      <c r="E29" s="42"/>
      <c r="F29" s="44"/>
    </row>
    <row r="30" spans="1:6" ht="14.25" x14ac:dyDescent="0.2">
      <c r="A30" s="74"/>
      <c r="B30" s="74"/>
      <c r="C30" s="74"/>
      <c r="D30" s="74"/>
      <c r="E30" s="74"/>
      <c r="F30" s="43"/>
    </row>
    <row r="31" spans="1:6" ht="14.25" x14ac:dyDescent="0.2">
      <c r="A31" s="74"/>
      <c r="B31" s="74"/>
      <c r="C31" s="74"/>
      <c r="D31" s="74"/>
      <c r="E31" s="74"/>
      <c r="F31" s="44"/>
    </row>
    <row r="32" spans="1:6" ht="14.25" x14ac:dyDescent="0.2">
      <c r="A32" s="45"/>
      <c r="B32" s="45"/>
      <c r="C32" s="45"/>
      <c r="D32" s="45"/>
      <c r="E32" s="45"/>
      <c r="F32" s="43"/>
    </row>
    <row r="33" spans="1:6" ht="15" x14ac:dyDescent="0.25">
      <c r="A33" s="9"/>
      <c r="B33" s="10"/>
      <c r="C33" s="11"/>
      <c r="D33" s="12"/>
      <c r="E33" s="13"/>
      <c r="F33" s="13"/>
    </row>
    <row r="34" spans="1:6" ht="15" x14ac:dyDescent="0.25">
      <c r="A34" s="68"/>
      <c r="B34" s="68"/>
      <c r="C34" s="11"/>
      <c r="D34" s="12"/>
      <c r="E34" s="13"/>
      <c r="F34" s="13"/>
    </row>
    <row r="35" spans="1:6" ht="15" x14ac:dyDescent="0.25">
      <c r="A35" s="9"/>
      <c r="B35" s="10"/>
      <c r="C35" s="11"/>
      <c r="D35" s="12"/>
      <c r="E35" s="13"/>
      <c r="F35" s="13"/>
    </row>
    <row r="36" spans="1:6" ht="15" customHeight="1" x14ac:dyDescent="0.25">
      <c r="A36" s="69"/>
      <c r="B36" s="69"/>
      <c r="C36" s="46" t="s">
        <v>7</v>
      </c>
      <c r="D36" s="47" t="s">
        <v>7</v>
      </c>
      <c r="E36" s="47"/>
      <c r="F36" s="47"/>
    </row>
    <row r="37" spans="1:6" ht="15" customHeight="1" x14ac:dyDescent="0.2">
      <c r="A37" s="9"/>
      <c r="B37" s="10"/>
      <c r="C37" s="48"/>
      <c r="D37" s="70" t="s">
        <v>7</v>
      </c>
      <c r="E37" s="70"/>
      <c r="F37" s="70"/>
    </row>
    <row r="38" spans="1:6" ht="15" x14ac:dyDescent="0.2">
      <c r="A38" s="9"/>
      <c r="B38" s="10"/>
      <c r="C38" s="48"/>
      <c r="D38" s="70"/>
      <c r="E38" s="70"/>
      <c r="F38" s="70"/>
    </row>
    <row r="39" spans="1:6" ht="15" x14ac:dyDescent="0.25">
      <c r="A39" s="9"/>
      <c r="B39" s="10"/>
      <c r="C39" s="48" t="s">
        <v>11</v>
      </c>
      <c r="D39" s="12"/>
      <c r="E39" s="13"/>
      <c r="F39" s="13"/>
    </row>
    <row r="40" spans="1:6" ht="15" x14ac:dyDescent="0.25">
      <c r="A40" s="9"/>
      <c r="B40" s="10"/>
      <c r="C40" s="49"/>
      <c r="D40" s="12"/>
      <c r="E40" s="13"/>
      <c r="F40" s="13"/>
    </row>
    <row r="41" spans="1:6" ht="15" x14ac:dyDescent="0.25">
      <c r="A41" s="9"/>
      <c r="B41" s="10"/>
      <c r="C41" s="48"/>
      <c r="D41" s="12"/>
      <c r="E41" s="13"/>
      <c r="F41" s="13"/>
    </row>
    <row r="42" spans="1:6" ht="15" x14ac:dyDescent="0.25">
      <c r="A42" s="9"/>
      <c r="B42" s="10"/>
      <c r="C42" s="50" t="s">
        <v>7</v>
      </c>
      <c r="D42" s="12"/>
      <c r="E42" s="13"/>
      <c r="F42" s="13"/>
    </row>
    <row r="48" spans="1:6" x14ac:dyDescent="0.2">
      <c r="D48" s="3" t="s">
        <v>7</v>
      </c>
    </row>
  </sheetData>
  <mergeCells count="9">
    <mergeCell ref="A4:F4"/>
    <mergeCell ref="A34:B34"/>
    <mergeCell ref="A36:B36"/>
    <mergeCell ref="D37:F38"/>
    <mergeCell ref="B6:F6"/>
    <mergeCell ref="A23:E23"/>
    <mergeCell ref="A28:E28"/>
    <mergeCell ref="A30:E30"/>
    <mergeCell ref="A31:E31"/>
  </mergeCells>
  <phoneticPr fontId="10" type="noConversion"/>
  <printOptions horizontalCentered="1"/>
  <pageMargins left="0" right="0" top="0" bottom="0" header="0" footer="0"/>
  <pageSetup paperSize="9" scale="70" fitToHeight="2"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ponuda</vt:lpstr>
      <vt:lpstr>ponuda!Print_Area</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Philips</dc:creator>
  <cp:lastModifiedBy>Jelena Stevanovic</cp:lastModifiedBy>
  <cp:lastPrinted>2023-12-04T12:50:09Z</cp:lastPrinted>
  <dcterms:created xsi:type="dcterms:W3CDTF">2017-08-06T15:18:51Z</dcterms:created>
  <dcterms:modified xsi:type="dcterms:W3CDTF">2023-12-05T07:14:38Z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ef8eab-07d6-4849-8b43-f2fe9ec60b55_Enabled">
    <vt:lpwstr>True</vt:lpwstr>
  </property>
  <property fmtid="{D5CDD505-2E9C-101B-9397-08002B2CF9AE}" pid="3" name="MSIP_Label_7def8eab-07d6-4849-8b43-f2fe9ec60b55_SiteId">
    <vt:lpwstr>75b2f54b-feff-400d-8e0b-67102edb9a23</vt:lpwstr>
  </property>
  <property fmtid="{D5CDD505-2E9C-101B-9397-08002B2CF9AE}" pid="4" name="MSIP_Label_7def8eab-07d6-4849-8b43-f2fe9ec60b55_Owner">
    <vt:lpwstr>anita.krivosic@signify.com</vt:lpwstr>
  </property>
  <property fmtid="{D5CDD505-2E9C-101B-9397-08002B2CF9AE}" pid="5" name="MSIP_Label_7def8eab-07d6-4849-8b43-f2fe9ec60b55_SetDate">
    <vt:lpwstr>2021-01-31T11:37:25.3769146Z</vt:lpwstr>
  </property>
  <property fmtid="{D5CDD505-2E9C-101B-9397-08002B2CF9AE}" pid="6" name="MSIP_Label_7def8eab-07d6-4849-8b43-f2fe9ec60b55_Name">
    <vt:lpwstr>Signify - Internal</vt:lpwstr>
  </property>
  <property fmtid="{D5CDD505-2E9C-101B-9397-08002B2CF9AE}" pid="7" name="MSIP_Label_7def8eab-07d6-4849-8b43-f2fe9ec60b55_Application">
    <vt:lpwstr>Microsoft Azure Information Protection</vt:lpwstr>
  </property>
  <property fmtid="{D5CDD505-2E9C-101B-9397-08002B2CF9AE}" pid="8" name="MSIP_Label_7def8eab-07d6-4849-8b43-f2fe9ec60b55_ActionId">
    <vt:lpwstr>54db28b0-64c0-4514-b9f5-60f639e3fd16</vt:lpwstr>
  </property>
  <property fmtid="{D5CDD505-2E9C-101B-9397-08002B2CF9AE}" pid="9" name="MSIP_Label_7def8eab-07d6-4849-8b43-f2fe9ec60b55_Extended_MSFT_Method">
    <vt:lpwstr>Automatic</vt:lpwstr>
  </property>
  <property fmtid="{D5CDD505-2E9C-101B-9397-08002B2CF9AE}" pid="10" name="Sensitivity">
    <vt:lpwstr>Signify - Internal</vt:lpwstr>
  </property>
</Properties>
</file>